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05" yWindow="-105" windowWidth="23250" windowHeight="12450"/>
  </bookViews>
  <sheets>
    <sheet name="EAEPE_COG" sheetId="1" r:id="rId1"/>
  </sheets>
  <definedNames>
    <definedName name="ANEXO">#REF!</definedName>
    <definedName name="_xlnm.Print_Area" localSheetId="0">EAEPE_COG!$A$1:$H$88</definedName>
    <definedName name="X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0" i="1" l="1"/>
  <c r="H73" i="1"/>
  <c r="G73" i="1"/>
  <c r="F73" i="1"/>
  <c r="E79" i="1"/>
  <c r="E80" i="1"/>
  <c r="E13" i="1" l="1"/>
  <c r="H79" i="1" l="1"/>
  <c r="H78" i="1"/>
  <c r="H77" i="1"/>
  <c r="H76" i="1"/>
  <c r="H70" i="1"/>
  <c r="H68" i="1"/>
  <c r="H62" i="1"/>
  <c r="H60" i="1"/>
  <c r="H52" i="1"/>
  <c r="H36" i="1"/>
  <c r="H29" i="1"/>
  <c r="H28" i="1"/>
  <c r="H13" i="1"/>
  <c r="G17" i="1"/>
  <c r="F17" i="1"/>
  <c r="D17" i="1"/>
  <c r="C17" i="1"/>
  <c r="G27" i="1"/>
  <c r="F27" i="1"/>
  <c r="E27" i="1"/>
  <c r="H27" i="1" s="1"/>
  <c r="D27" i="1"/>
  <c r="C27" i="1"/>
  <c r="G37" i="1"/>
  <c r="F37" i="1"/>
  <c r="D37" i="1"/>
  <c r="C37" i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D73" i="1"/>
  <c r="C73" i="1"/>
  <c r="E73" i="1" s="1"/>
  <c r="G9" i="1"/>
  <c r="F9" i="1"/>
  <c r="D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E28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F81" i="1" l="1"/>
  <c r="E37" i="1"/>
  <c r="H37" i="1" s="1"/>
  <c r="G81" i="1"/>
  <c r="E17" i="1"/>
  <c r="H17" i="1" s="1"/>
  <c r="D81" i="1"/>
  <c r="E57" i="1"/>
  <c r="H57" i="1" s="1"/>
  <c r="E9" i="1"/>
  <c r="H9" i="1" s="1"/>
  <c r="C81" i="1"/>
  <c r="E47" i="1"/>
  <c r="H47" i="1" s="1"/>
  <c r="E81" i="1" l="1"/>
  <c r="H81" i="1" s="1"/>
</calcChain>
</file>

<file path=xl/sharedStrings.xml><?xml version="1.0" encoding="utf-8"?>
<sst xmlns="http://schemas.openxmlformats.org/spreadsheetml/2006/main" count="89" uniqueCount="89">
  <si>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</si>
  <si>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</si>
  <si>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</si>
  <si>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</si>
  <si>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</si>
  <si>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</si>
  <si>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</si>
  <si>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</si>
  <si>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</si>
  <si>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</si>
  <si>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</si>
  <si>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</si>
  <si>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</si>
  <si>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</si>
  <si>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</si>
  <si>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</si>
  <si>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</si>
  <si>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</si>
  <si>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</si>
  <si>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</si>
  <si>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</si>
  <si>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</si>
  <si>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</si>
  <si>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</si>
  <si>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</si>
  <si>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</si>
  <si>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</si>
  <si>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</si>
  <si>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</si>
  <si>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</si>
  <si>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</si>
  <si>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</si>
  <si>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</si>
  <si>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</si>
  <si>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</si>
  <si>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</si>
  <si>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</si>
  <si>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</si>
  <si>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</si>
  <si>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</si>
  <si>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</si>
  <si>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</si>
  <si>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</si>
  <si>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</si>
  <si>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</si>
  <si>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</si>
  <si>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</si>
  <si>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</si>
  <si>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</si>
  <si>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</si>
  <si>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</si>
  <si>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</si>
  <si>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</si>
  <si>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</si>
  <si>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</si>
  <si>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</si>
  <si>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</si>
  <si>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</si>
  <si>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</si>
  <si>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</si>
  <si>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</si>
  <si>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</si>
  <si>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</si>
  <si>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</si>
  <si>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</si>
  <si>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</si>
  <si>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</si>
  <si>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</si>
  <si>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</si>
  <si>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</si>
  <si>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</si>
  <si>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</si>
  <si>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</si>
  <si>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</si>
  <si>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</si>
  <si>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</si>
  <si>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</si>
  <si>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</si>
  <si>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</si>
  <si>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</si>
  <si>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</si>
  <si>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</si>
  <si>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</si>
  <si>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</si>
  <si>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</si>
  <si>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</si>
  <si>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</si>
  <si>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Junta Municipal de Agua y Saneamiento de Nuevo Casas Grandes 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</si>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</sst>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5" fontId="5" fillId="0" borderId="14" xfId="1" applyNumberFormat="1" applyFont="1" applyFill="1" applyBorder="1" applyAlignment="1" applyProtection="1">
      <alignment horizontal="right" vertical="center"/>
      <protection locked="0"/>
    </xf>
    <xf numFmtId="165" fontId="5" fillId="0" borderId="9" xfId="1" applyNumberFormat="1" applyFont="1" applyFill="1" applyBorder="1" applyAlignment="1" applyProtection="1">
      <alignment horizontal="right" vertical="center"/>
      <protection locked="0"/>
    </xf>
    <xf numFmtId="165" fontId="5" fillId="0" borderId="11" xfId="1" applyNumberFormat="1" applyFont="1" applyFill="1" applyBorder="1" applyAlignment="1" applyProtection="1">
      <alignment horizontal="right" vertical="center"/>
      <protection locked="0"/>
    </xf>
    <xf numFmtId="165" fontId="5" fillId="0" borderId="10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9" xfId="1" applyNumberFormat="1" applyFont="1" applyFill="1" applyBorder="1" applyAlignment="1" applyProtection="1">
      <alignment horizontal="right" vertical="center"/>
    </xf>
    <xf numFmtId="165" fontId="5" fillId="0" borderId="9" xfId="1" applyNumberFormat="1" applyFont="1" applyFill="1" applyBorder="1" applyAlignment="1" applyProtection="1">
      <alignment horizontal="right" vertical="center"/>
    </xf>
    <xf numFmtId="165" fontId="5" fillId="0" borderId="10" xfId="1" applyNumberFormat="1" applyFont="1" applyFill="1" applyBorder="1" applyAlignment="1" applyProtection="1">
      <alignment horizontal="right" vertical="center"/>
    </xf>
    <xf numFmtId="165" fontId="5" fillId="0" borderId="14" xfId="1" applyNumberFormat="1" applyFont="1" applyFill="1" applyBorder="1" applyAlignment="1" applyProtection="1">
      <alignment horizontal="right" vertical="center"/>
    </xf>
    <xf numFmtId="165" fontId="5" fillId="0" borderId="11" xfId="1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/>
    <xf numFmtId="0" fontId="2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COG"/>
  <dimension ref="B1:I205"/>
  <sheetViews>
    <sheetView tabSelected="1" topLeftCell="A79" zoomScale="120" zoomScaleNormal="120" workbookViewId="0">
      <selection activeCell="F84" sqref="F84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4.42578125" style="1" bestFit="1" customWidth="1"/>
    <col min="4" max="4" width="13.28515625" style="1" bestFit="1" customWidth="1"/>
    <col min="5" max="8" width="14.425781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3">
      <c r="I1" s="2" t="s">
        <v>0</v>
      </c>
    </row>
    <row r="2" spans="2:9" ht="15" customHeight="1" x14ac:dyDescent="0.2">
      <c r="B2" s="25" t="s">
        <v>87</v>
      </c>
      <c r="C2" s="26"/>
      <c r="D2" s="26"/>
      <c r="E2" s="26"/>
      <c r="F2" s="26"/>
      <c r="G2" s="26"/>
      <c r="H2" s="27"/>
    </row>
    <row r="3" spans="2:9" x14ac:dyDescent="0.2">
      <c r="B3" s="28" t="s">
        <v>1</v>
      </c>
      <c r="C3" s="29"/>
      <c r="D3" s="29"/>
      <c r="E3" s="29"/>
      <c r="F3" s="29"/>
      <c r="G3" s="29"/>
      <c r="H3" s="30"/>
    </row>
    <row r="4" spans="2:9" x14ac:dyDescent="0.2">
      <c r="B4" s="28" t="s">
        <v>2</v>
      </c>
      <c r="C4" s="29"/>
      <c r="D4" s="29"/>
      <c r="E4" s="29"/>
      <c r="F4" s="29"/>
      <c r="G4" s="29"/>
      <c r="H4" s="30"/>
    </row>
    <row r="5" spans="2:9" ht="12.75" thickBot="1" x14ac:dyDescent="0.25">
      <c r="B5" s="31" t="s">
        <v>88</v>
      </c>
      <c r="C5" s="32"/>
      <c r="D5" s="32"/>
      <c r="E5" s="32"/>
      <c r="F5" s="32"/>
      <c r="G5" s="32"/>
      <c r="H5" s="33"/>
    </row>
    <row r="6" spans="2:9" ht="12.75" thickBot="1" x14ac:dyDescent="0.25">
      <c r="B6" s="34" t="s">
        <v>3</v>
      </c>
      <c r="C6" s="37" t="s">
        <v>4</v>
      </c>
      <c r="D6" s="38"/>
      <c r="E6" s="38"/>
      <c r="F6" s="38"/>
      <c r="G6" s="39"/>
      <c r="H6" s="40" t="s">
        <v>5</v>
      </c>
    </row>
    <row r="7" spans="2:9" ht="24.75" thickBot="1" x14ac:dyDescent="0.25">
      <c r="B7" s="35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1"/>
    </row>
    <row r="8" spans="2:9" ht="15.75" customHeight="1" thickBot="1" x14ac:dyDescent="0.25">
      <c r="B8" s="36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5">
      <c r="B9" s="6" t="s">
        <v>13</v>
      </c>
      <c r="C9" s="16">
        <f>SUM(C10:C16)</f>
        <v>37431784</v>
      </c>
      <c r="D9" s="16">
        <f>SUM(D10:D16)</f>
        <v>0</v>
      </c>
      <c r="E9" s="16">
        <f t="shared" ref="E9:E26" si="0">C9+D9</f>
        <v>37431784</v>
      </c>
      <c r="F9" s="16">
        <f>SUM(F10:F16)</f>
        <v>17574269.280000001</v>
      </c>
      <c r="G9" s="16">
        <f>SUM(G10:G16)</f>
        <v>16206269.280000001</v>
      </c>
      <c r="H9" s="16">
        <f t="shared" ref="H9:H40" si="1">E9-F9</f>
        <v>19857514.719999999</v>
      </c>
    </row>
    <row r="10" spans="2:9" ht="12" customHeight="1" x14ac:dyDescent="0.2">
      <c r="B10" s="11" t="s">
        <v>14</v>
      </c>
      <c r="C10" s="12">
        <v>16927311</v>
      </c>
      <c r="D10" s="13">
        <v>0</v>
      </c>
      <c r="E10" s="18">
        <f t="shared" si="0"/>
        <v>16927311</v>
      </c>
      <c r="F10" s="12">
        <v>8607880.9700000007</v>
      </c>
      <c r="G10" s="12">
        <v>8607880.9700000007</v>
      </c>
      <c r="H10" s="20">
        <f t="shared" si="1"/>
        <v>8319430.0299999993</v>
      </c>
    </row>
    <row r="11" spans="2:9" ht="12" customHeight="1" x14ac:dyDescent="0.2">
      <c r="B11" s="11" t="s">
        <v>15</v>
      </c>
      <c r="C11" s="12">
        <v>1298737</v>
      </c>
      <c r="D11" s="13">
        <v>0</v>
      </c>
      <c r="E11" s="18">
        <f t="shared" si="0"/>
        <v>1298737</v>
      </c>
      <c r="F11" s="12">
        <v>469726.99</v>
      </c>
      <c r="G11" s="12">
        <v>469726.99</v>
      </c>
      <c r="H11" s="20">
        <f t="shared" si="1"/>
        <v>829010.01</v>
      </c>
    </row>
    <row r="12" spans="2:9" ht="12" customHeight="1" x14ac:dyDescent="0.2">
      <c r="B12" s="11" t="s">
        <v>16</v>
      </c>
      <c r="C12" s="12">
        <v>7340075</v>
      </c>
      <c r="D12" s="13">
        <v>0</v>
      </c>
      <c r="E12" s="18">
        <f t="shared" si="0"/>
        <v>7340075</v>
      </c>
      <c r="F12" s="12">
        <v>3471324.18</v>
      </c>
      <c r="G12" s="12">
        <v>2103324.1800000002</v>
      </c>
      <c r="H12" s="20">
        <f t="shared" si="1"/>
        <v>3868750.82</v>
      </c>
    </row>
    <row r="13" spans="2:9" ht="12" customHeight="1" x14ac:dyDescent="0.2">
      <c r="B13" s="11" t="s">
        <v>17</v>
      </c>
      <c r="C13" s="12">
        <v>4955852</v>
      </c>
      <c r="D13" s="13">
        <v>0</v>
      </c>
      <c r="E13" s="18">
        <f>C13+D13</f>
        <v>4955852</v>
      </c>
      <c r="F13" s="12">
        <v>2617481.64</v>
      </c>
      <c r="G13" s="12">
        <v>2617481.64</v>
      </c>
      <c r="H13" s="20">
        <f t="shared" si="1"/>
        <v>2338370.36</v>
      </c>
    </row>
    <row r="14" spans="2:9" ht="12" customHeight="1" x14ac:dyDescent="0.2">
      <c r="B14" s="11" t="s">
        <v>18</v>
      </c>
      <c r="C14" s="12">
        <v>6659809</v>
      </c>
      <c r="D14" s="13">
        <v>0</v>
      </c>
      <c r="E14" s="18">
        <f t="shared" si="0"/>
        <v>6659809</v>
      </c>
      <c r="F14" s="12">
        <v>2407855.5</v>
      </c>
      <c r="G14" s="12">
        <v>2407855.5</v>
      </c>
      <c r="H14" s="20">
        <f t="shared" si="1"/>
        <v>4251953.5</v>
      </c>
    </row>
    <row r="15" spans="2:9" ht="12" customHeight="1" x14ac:dyDescent="0.2">
      <c r="B15" s="11" t="s">
        <v>19</v>
      </c>
      <c r="C15" s="12">
        <v>250000</v>
      </c>
      <c r="D15" s="13">
        <v>0</v>
      </c>
      <c r="E15" s="18">
        <f t="shared" si="0"/>
        <v>250000</v>
      </c>
      <c r="F15" s="12">
        <v>0</v>
      </c>
      <c r="G15" s="12">
        <v>0</v>
      </c>
      <c r="H15" s="20">
        <f t="shared" si="1"/>
        <v>250000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25">
      <c r="B17" s="6" t="s">
        <v>21</v>
      </c>
      <c r="C17" s="16">
        <f>SUM(C18:C26)</f>
        <v>15568628</v>
      </c>
      <c r="D17" s="16">
        <f>SUM(D18:D26)</f>
        <v>1150000</v>
      </c>
      <c r="E17" s="16">
        <f t="shared" si="0"/>
        <v>16718628</v>
      </c>
      <c r="F17" s="16">
        <f>SUM(F18:F26)</f>
        <v>5255571.67</v>
      </c>
      <c r="G17" s="16">
        <f>SUM(G18:G26)</f>
        <v>5255571.67</v>
      </c>
      <c r="H17" s="16">
        <f t="shared" si="1"/>
        <v>11463056.33</v>
      </c>
    </row>
    <row r="18" spans="2:8" ht="24" x14ac:dyDescent="0.2">
      <c r="B18" s="9" t="s">
        <v>22</v>
      </c>
      <c r="C18" s="12">
        <v>956694</v>
      </c>
      <c r="D18" s="13">
        <v>181800</v>
      </c>
      <c r="E18" s="18">
        <f t="shared" si="0"/>
        <v>1138494</v>
      </c>
      <c r="F18" s="12">
        <v>488323.33</v>
      </c>
      <c r="G18" s="12">
        <v>488323.33</v>
      </c>
      <c r="H18" s="20">
        <f t="shared" si="1"/>
        <v>650170.66999999993</v>
      </c>
    </row>
    <row r="19" spans="2:8" ht="12" customHeight="1" x14ac:dyDescent="0.2">
      <c r="B19" s="9" t="s">
        <v>23</v>
      </c>
      <c r="C19" s="12">
        <v>169340</v>
      </c>
      <c r="D19" s="13">
        <v>0</v>
      </c>
      <c r="E19" s="18">
        <f t="shared" si="0"/>
        <v>169340</v>
      </c>
      <c r="F19" s="12">
        <v>84485.36</v>
      </c>
      <c r="G19" s="12">
        <v>84485.36</v>
      </c>
      <c r="H19" s="20">
        <f t="shared" si="1"/>
        <v>84854.64</v>
      </c>
    </row>
    <row r="20" spans="2:8" ht="12" customHeight="1" x14ac:dyDescent="0.2">
      <c r="B20" s="9" t="s">
        <v>24</v>
      </c>
      <c r="C20" s="12">
        <v>1104686</v>
      </c>
      <c r="D20" s="13">
        <v>0</v>
      </c>
      <c r="E20" s="18">
        <f t="shared" si="0"/>
        <v>1104686</v>
      </c>
      <c r="F20" s="12">
        <v>963480.62</v>
      </c>
      <c r="G20" s="12">
        <v>963480.62</v>
      </c>
      <c r="H20" s="20">
        <f t="shared" si="1"/>
        <v>141205.38</v>
      </c>
    </row>
    <row r="21" spans="2:8" ht="12" customHeight="1" x14ac:dyDescent="0.2">
      <c r="B21" s="9" t="s">
        <v>25</v>
      </c>
      <c r="C21" s="12">
        <v>2900742</v>
      </c>
      <c r="D21" s="13">
        <v>1027600</v>
      </c>
      <c r="E21" s="18">
        <f t="shared" si="0"/>
        <v>3928342</v>
      </c>
      <c r="F21" s="12">
        <v>484333.25</v>
      </c>
      <c r="G21" s="12">
        <v>484333.25</v>
      </c>
      <c r="H21" s="20">
        <f t="shared" si="1"/>
        <v>3444008.75</v>
      </c>
    </row>
    <row r="22" spans="2:8" ht="12" customHeight="1" x14ac:dyDescent="0.2">
      <c r="B22" s="9" t="s">
        <v>26</v>
      </c>
      <c r="C22" s="12">
        <v>1549300</v>
      </c>
      <c r="D22" s="13">
        <v>0</v>
      </c>
      <c r="E22" s="18">
        <f t="shared" si="0"/>
        <v>1549300</v>
      </c>
      <c r="F22" s="12">
        <v>617188.61</v>
      </c>
      <c r="G22" s="12">
        <v>617188.61</v>
      </c>
      <c r="H22" s="20">
        <f t="shared" si="1"/>
        <v>932111.39</v>
      </c>
    </row>
    <row r="23" spans="2:8" ht="12" customHeight="1" x14ac:dyDescent="0.2">
      <c r="B23" s="9" t="s">
        <v>27</v>
      </c>
      <c r="C23" s="12">
        <v>4397200</v>
      </c>
      <c r="D23" s="13">
        <v>0</v>
      </c>
      <c r="E23" s="18">
        <f t="shared" si="0"/>
        <v>4397200</v>
      </c>
      <c r="F23" s="12">
        <v>1472894.67</v>
      </c>
      <c r="G23" s="12">
        <v>1472894.67</v>
      </c>
      <c r="H23" s="20">
        <f t="shared" si="1"/>
        <v>2924305.33</v>
      </c>
    </row>
    <row r="24" spans="2:8" ht="12" customHeight="1" x14ac:dyDescent="0.2">
      <c r="B24" s="9" t="s">
        <v>28</v>
      </c>
      <c r="C24" s="12">
        <v>1291440</v>
      </c>
      <c r="D24" s="13">
        <v>0</v>
      </c>
      <c r="E24" s="18">
        <f t="shared" si="0"/>
        <v>1291440</v>
      </c>
      <c r="F24" s="12">
        <v>499530.61</v>
      </c>
      <c r="G24" s="12">
        <v>499530.61</v>
      </c>
      <c r="H24" s="20">
        <f t="shared" si="1"/>
        <v>791909.39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3199226</v>
      </c>
      <c r="D26" s="13">
        <v>-59400</v>
      </c>
      <c r="E26" s="18">
        <f t="shared" si="0"/>
        <v>3139826</v>
      </c>
      <c r="F26" s="12">
        <v>645335.22</v>
      </c>
      <c r="G26" s="12">
        <v>645335.22</v>
      </c>
      <c r="H26" s="20">
        <f t="shared" si="1"/>
        <v>2494490.7800000003</v>
      </c>
    </row>
    <row r="27" spans="2:8" ht="20.100000000000001" customHeight="1" x14ac:dyDescent="0.25">
      <c r="B27" s="6" t="s">
        <v>31</v>
      </c>
      <c r="C27" s="16">
        <f>SUM(C28:C36)</f>
        <v>24680933</v>
      </c>
      <c r="D27" s="16">
        <f>SUM(D28:D36)</f>
        <v>-1650000</v>
      </c>
      <c r="E27" s="16">
        <f>D27+C27</f>
        <v>23030933</v>
      </c>
      <c r="F27" s="16">
        <f>SUM(F28:F36)</f>
        <v>8839166.0199999996</v>
      </c>
      <c r="G27" s="16">
        <f>SUM(G28:G36)</f>
        <v>8839165.709999999</v>
      </c>
      <c r="H27" s="16">
        <f t="shared" si="1"/>
        <v>14191766.98</v>
      </c>
    </row>
    <row r="28" spans="2:8" x14ac:dyDescent="0.2">
      <c r="B28" s="9" t="s">
        <v>32</v>
      </c>
      <c r="C28" s="12">
        <v>14044967</v>
      </c>
      <c r="D28" s="13">
        <v>0</v>
      </c>
      <c r="E28" s="18">
        <f t="shared" ref="E28:E36" si="2">C28+D28</f>
        <v>14044967</v>
      </c>
      <c r="F28" s="12">
        <v>6192908.5</v>
      </c>
      <c r="G28" s="12">
        <v>6192908.5</v>
      </c>
      <c r="H28" s="20">
        <f t="shared" si="1"/>
        <v>7852058.5</v>
      </c>
    </row>
    <row r="29" spans="2:8" x14ac:dyDescent="0.2">
      <c r="B29" s="9" t="s">
        <v>33</v>
      </c>
      <c r="C29" s="12">
        <v>158064</v>
      </c>
      <c r="D29" s="13">
        <v>0</v>
      </c>
      <c r="E29" s="18">
        <f t="shared" si="2"/>
        <v>158064</v>
      </c>
      <c r="F29" s="12">
        <v>14107.85</v>
      </c>
      <c r="G29" s="12">
        <v>14107.85</v>
      </c>
      <c r="H29" s="20">
        <f t="shared" si="1"/>
        <v>143956.15</v>
      </c>
    </row>
    <row r="30" spans="2:8" ht="12" customHeight="1" x14ac:dyDescent="0.2">
      <c r="B30" s="9" t="s">
        <v>34</v>
      </c>
      <c r="C30" s="12">
        <v>3963480</v>
      </c>
      <c r="D30" s="13">
        <v>-1650000</v>
      </c>
      <c r="E30" s="18">
        <f t="shared" si="2"/>
        <v>2313480</v>
      </c>
      <c r="F30" s="12">
        <v>282852</v>
      </c>
      <c r="G30" s="12">
        <v>282852</v>
      </c>
      <c r="H30" s="20">
        <f t="shared" si="1"/>
        <v>2030628</v>
      </c>
    </row>
    <row r="31" spans="2:8" x14ac:dyDescent="0.2">
      <c r="B31" s="9" t="s">
        <v>35</v>
      </c>
      <c r="C31" s="12">
        <v>1327616</v>
      </c>
      <c r="D31" s="13">
        <v>-21161.200000000001</v>
      </c>
      <c r="E31" s="18">
        <f t="shared" si="2"/>
        <v>1306454.8</v>
      </c>
      <c r="F31" s="12">
        <v>919267.51</v>
      </c>
      <c r="G31" s="12">
        <v>919267.51</v>
      </c>
      <c r="H31" s="20">
        <f t="shared" si="1"/>
        <v>387187.29000000004</v>
      </c>
    </row>
    <row r="32" spans="2:8" ht="24" x14ac:dyDescent="0.2">
      <c r="B32" s="9" t="s">
        <v>36</v>
      </c>
      <c r="C32" s="12">
        <v>1692200</v>
      </c>
      <c r="D32" s="13">
        <v>0</v>
      </c>
      <c r="E32" s="18">
        <f t="shared" si="2"/>
        <v>1692200</v>
      </c>
      <c r="F32" s="12">
        <v>424615.92</v>
      </c>
      <c r="G32" s="12">
        <v>424615.61</v>
      </c>
      <c r="H32" s="20">
        <f t="shared" si="1"/>
        <v>1267584.08</v>
      </c>
    </row>
    <row r="33" spans="2:8" x14ac:dyDescent="0.2">
      <c r="B33" s="9" t="s">
        <v>37</v>
      </c>
      <c r="C33" s="12">
        <v>80000</v>
      </c>
      <c r="D33" s="13">
        <v>0</v>
      </c>
      <c r="E33" s="18">
        <f t="shared" si="2"/>
        <v>80000</v>
      </c>
      <c r="F33" s="12">
        <v>11022.42</v>
      </c>
      <c r="G33" s="12">
        <v>11022.42</v>
      </c>
      <c r="H33" s="20">
        <f t="shared" si="1"/>
        <v>68977.58</v>
      </c>
    </row>
    <row r="34" spans="2:8" x14ac:dyDescent="0.2">
      <c r="B34" s="9" t="s">
        <v>38</v>
      </c>
      <c r="C34" s="12">
        <v>929796</v>
      </c>
      <c r="D34" s="13">
        <v>0</v>
      </c>
      <c r="E34" s="18">
        <f t="shared" si="2"/>
        <v>929796</v>
      </c>
      <c r="F34" s="12">
        <v>302315.62</v>
      </c>
      <c r="G34" s="12">
        <v>302315.62</v>
      </c>
      <c r="H34" s="20">
        <f t="shared" si="1"/>
        <v>627480.38</v>
      </c>
    </row>
    <row r="35" spans="2:8" x14ac:dyDescent="0.2">
      <c r="B35" s="9" t="s">
        <v>39</v>
      </c>
      <c r="C35" s="12">
        <v>181720</v>
      </c>
      <c r="D35" s="13">
        <v>0</v>
      </c>
      <c r="E35" s="18">
        <f t="shared" si="2"/>
        <v>181720</v>
      </c>
      <c r="F35" s="12">
        <v>25720</v>
      </c>
      <c r="G35" s="12">
        <v>25720</v>
      </c>
      <c r="H35" s="20">
        <f t="shared" si="1"/>
        <v>156000</v>
      </c>
    </row>
    <row r="36" spans="2:8" x14ac:dyDescent="0.2">
      <c r="B36" s="9" t="s">
        <v>40</v>
      </c>
      <c r="C36" s="12">
        <v>2303090</v>
      </c>
      <c r="D36" s="13">
        <v>21161.200000000001</v>
      </c>
      <c r="E36" s="18">
        <f t="shared" si="2"/>
        <v>2324251.2000000002</v>
      </c>
      <c r="F36" s="12">
        <v>666356.19999999995</v>
      </c>
      <c r="G36" s="12">
        <v>666356.19999999995</v>
      </c>
      <c r="H36" s="20">
        <f t="shared" si="1"/>
        <v>1657895.0000000002</v>
      </c>
    </row>
    <row r="37" spans="2:8" ht="20.100000000000001" customHeight="1" x14ac:dyDescent="0.25">
      <c r="B37" s="7" t="s">
        <v>41</v>
      </c>
      <c r="C37" s="16">
        <f>SUM(C38:C46)</f>
        <v>18508569</v>
      </c>
      <c r="D37" s="16">
        <f>SUM(D38:D46)</f>
        <v>500000</v>
      </c>
      <c r="E37" s="16">
        <f>C37+D37</f>
        <v>19008569</v>
      </c>
      <c r="F37" s="16">
        <f>SUM(F38:F46)</f>
        <v>9630018.7300000004</v>
      </c>
      <c r="G37" s="16">
        <f>SUM(G38:G46)</f>
        <v>9017360.0500000007</v>
      </c>
      <c r="H37" s="16">
        <f t="shared" si="1"/>
        <v>9378550.2699999996</v>
      </c>
    </row>
    <row r="38" spans="2:8" ht="12" customHeight="1" x14ac:dyDescent="0.2">
      <c r="B38" s="9" t="s">
        <v>42</v>
      </c>
      <c r="C38" s="12">
        <v>5437987</v>
      </c>
      <c r="D38" s="13">
        <v>-135000</v>
      </c>
      <c r="E38" s="18">
        <f t="shared" ref="E38:E80" si="3">C38+D38</f>
        <v>5302987</v>
      </c>
      <c r="F38" s="12">
        <v>2317870.46</v>
      </c>
      <c r="G38" s="12">
        <v>2317870.46</v>
      </c>
      <c r="H38" s="20">
        <f t="shared" si="1"/>
        <v>2985116.54</v>
      </c>
    </row>
    <row r="39" spans="2:8" ht="12" customHeight="1" x14ac:dyDescent="0.2">
      <c r="B39" s="9" t="s">
        <v>43</v>
      </c>
      <c r="C39" s="12">
        <v>5040432</v>
      </c>
      <c r="D39" s="13">
        <v>500000</v>
      </c>
      <c r="E39" s="18">
        <f t="shared" si="3"/>
        <v>5540432</v>
      </c>
      <c r="F39" s="12">
        <v>2804168.89</v>
      </c>
      <c r="G39" s="12">
        <v>2804168.89</v>
      </c>
      <c r="H39" s="20">
        <f t="shared" si="1"/>
        <v>2736263.11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723420</v>
      </c>
      <c r="D41" s="13">
        <v>0</v>
      </c>
      <c r="E41" s="18">
        <f t="shared" si="3"/>
        <v>723420</v>
      </c>
      <c r="F41" s="12">
        <v>287115.15000000002</v>
      </c>
      <c r="G41" s="12">
        <v>287115.15000000002</v>
      </c>
      <c r="H41" s="20">
        <f t="shared" ref="H41:H72" si="4">E41-F41</f>
        <v>436304.85</v>
      </c>
    </row>
    <row r="42" spans="2:8" ht="12" customHeight="1" x14ac:dyDescent="0.2">
      <c r="B42" s="9" t="s">
        <v>46</v>
      </c>
      <c r="C42" s="12">
        <v>7306730</v>
      </c>
      <c r="D42" s="13">
        <v>135000</v>
      </c>
      <c r="E42" s="18">
        <f t="shared" si="3"/>
        <v>7441730</v>
      </c>
      <c r="F42" s="12">
        <v>4220864.2300000004</v>
      </c>
      <c r="G42" s="12">
        <v>3608205.55</v>
      </c>
      <c r="H42" s="20">
        <f t="shared" si="4"/>
        <v>3220865.7699999996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5">
      <c r="B47" s="6" t="s">
        <v>51</v>
      </c>
      <c r="C47" s="16">
        <f>SUM(C48:C56)</f>
        <v>5436100</v>
      </c>
      <c r="D47" s="16">
        <f>SUM(D48:D56)</f>
        <v>3000000</v>
      </c>
      <c r="E47" s="16">
        <f t="shared" si="3"/>
        <v>8436100</v>
      </c>
      <c r="F47" s="16">
        <f>SUM(F48:F56)</f>
        <v>647312.23</v>
      </c>
      <c r="G47" s="16">
        <f>SUM(G48:G56)</f>
        <v>643099.15</v>
      </c>
      <c r="H47" s="16">
        <f t="shared" si="4"/>
        <v>7788787.7699999996</v>
      </c>
    </row>
    <row r="48" spans="2:8" x14ac:dyDescent="0.2">
      <c r="B48" s="9" t="s">
        <v>52</v>
      </c>
      <c r="C48" s="12">
        <v>213000</v>
      </c>
      <c r="D48" s="13">
        <v>72500</v>
      </c>
      <c r="E48" s="18">
        <f t="shared" si="3"/>
        <v>285500</v>
      </c>
      <c r="F48" s="12">
        <v>129473.25</v>
      </c>
      <c r="G48" s="12">
        <v>129473.25</v>
      </c>
      <c r="H48" s="20">
        <f t="shared" si="4"/>
        <v>156026.75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53100</v>
      </c>
      <c r="D50" s="13">
        <v>45625</v>
      </c>
      <c r="E50" s="18">
        <f t="shared" si="3"/>
        <v>98725</v>
      </c>
      <c r="F50" s="12">
        <v>0</v>
      </c>
      <c r="G50" s="12">
        <v>0</v>
      </c>
      <c r="H50" s="20">
        <f t="shared" si="4"/>
        <v>98725</v>
      </c>
    </row>
    <row r="51" spans="2:8" x14ac:dyDescent="0.2">
      <c r="B51" s="9" t="s">
        <v>55</v>
      </c>
      <c r="C51" s="12">
        <v>0</v>
      </c>
      <c r="D51" s="13">
        <v>3000000</v>
      </c>
      <c r="E51" s="18">
        <f t="shared" si="3"/>
        <v>3000000</v>
      </c>
      <c r="F51" s="12">
        <v>0</v>
      </c>
      <c r="G51" s="12">
        <v>0</v>
      </c>
      <c r="H51" s="20">
        <f t="shared" si="4"/>
        <v>3000000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5010000</v>
      </c>
      <c r="D53" s="13">
        <v>-118125</v>
      </c>
      <c r="E53" s="18">
        <f t="shared" si="3"/>
        <v>4891875</v>
      </c>
      <c r="F53" s="12">
        <v>477838.98</v>
      </c>
      <c r="G53" s="12">
        <v>473625.9</v>
      </c>
      <c r="H53" s="20">
        <f t="shared" si="4"/>
        <v>4414036.0199999996</v>
      </c>
    </row>
    <row r="54" spans="2:8" x14ac:dyDescent="0.2">
      <c r="B54" s="9" t="s">
        <v>58</v>
      </c>
      <c r="C54" s="12">
        <v>40000</v>
      </c>
      <c r="D54" s="13">
        <v>0</v>
      </c>
      <c r="E54" s="18">
        <f t="shared" si="3"/>
        <v>40000</v>
      </c>
      <c r="F54" s="12">
        <v>40000</v>
      </c>
      <c r="G54" s="12">
        <v>40000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120000</v>
      </c>
      <c r="D56" s="13">
        <v>0</v>
      </c>
      <c r="E56" s="18">
        <f t="shared" si="3"/>
        <v>120000</v>
      </c>
      <c r="F56" s="12">
        <v>0</v>
      </c>
      <c r="G56" s="12">
        <v>0</v>
      </c>
      <c r="H56" s="20">
        <f t="shared" si="4"/>
        <v>120000</v>
      </c>
    </row>
    <row r="57" spans="2:8" ht="20.100000000000001" customHeight="1" x14ac:dyDescent="0.2">
      <c r="B57" s="6" t="s">
        <v>61</v>
      </c>
      <c r="C57" s="16">
        <f>SUM(C58:C60)</f>
        <v>12725879</v>
      </c>
      <c r="D57" s="16">
        <f>SUM(D58:D60)</f>
        <v>3904919.6</v>
      </c>
      <c r="E57" s="16">
        <f t="shared" si="3"/>
        <v>16630798.6</v>
      </c>
      <c r="F57" s="16">
        <f>SUM(F58:F60)</f>
        <v>5197046.51</v>
      </c>
      <c r="G57" s="16">
        <f>SUM(G58:G60)</f>
        <v>5197046.51</v>
      </c>
      <c r="H57" s="16">
        <f t="shared" si="4"/>
        <v>11433752.09</v>
      </c>
    </row>
    <row r="58" spans="2:8" x14ac:dyDescent="0.2">
      <c r="B58" s="9" t="s">
        <v>62</v>
      </c>
      <c r="C58" s="12">
        <v>12725879</v>
      </c>
      <c r="D58" s="13">
        <v>3904919.6</v>
      </c>
      <c r="E58" s="18">
        <f t="shared" si="3"/>
        <v>16630798.6</v>
      </c>
      <c r="F58" s="12">
        <v>5197046.51</v>
      </c>
      <c r="G58" s="12">
        <v>5197046.51</v>
      </c>
      <c r="H58" s="20">
        <f t="shared" si="4"/>
        <v>11433752.09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ref="H74:H81" si="5">E74-F74</f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f t="shared" si="3"/>
        <v>0</v>
      </c>
      <c r="F80" s="12">
        <v>0</v>
      </c>
      <c r="G80" s="13">
        <v>0</v>
      </c>
      <c r="H80" s="18">
        <f>E80-F80</f>
        <v>0</v>
      </c>
    </row>
    <row r="81" spans="2:8" ht="12.75" thickBot="1" x14ac:dyDescent="0.25">
      <c r="B81" s="8" t="s">
        <v>85</v>
      </c>
      <c r="C81" s="22">
        <f>SUM(C73,C69,C61,C57,C47,C27,C37,C17,C9)</f>
        <v>114351893</v>
      </c>
      <c r="D81" s="22">
        <f>SUM(D73,D69,D61,D57,D47,D37,D27,D17,D9)</f>
        <v>6904919.5999999996</v>
      </c>
      <c r="E81" s="22">
        <f>C81+D81</f>
        <v>121256812.59999999</v>
      </c>
      <c r="F81" s="22">
        <f>SUM(F73,F69,F61,F57,F47,F37,F17,F27,F9)</f>
        <v>47143384.439999998</v>
      </c>
      <c r="G81" s="22">
        <f>SUM(G73,G69,G61,G57,G47,G37,G27,G17,G9)</f>
        <v>45158512.370000005</v>
      </c>
      <c r="H81" s="22">
        <f t="shared" si="5"/>
        <v>74113428.159999996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ht="150" customHeight="1" x14ac:dyDescent="0.2">
      <c r="B89" s="24" t="s">
        <v>86</v>
      </c>
      <c r="C89" s="24"/>
      <c r="D89" s="24"/>
      <c r="E89" s="24"/>
      <c r="F89" s="24"/>
      <c r="G89" s="24"/>
      <c r="H89" s="24"/>
    </row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IKGfEoqWI1kAZiTZ0UZSAYfbbWEKrLiXyUB9pTQg72ESfwS9uOEduVFG6pvX7TvCJUjO//WPMoF/JMrbTxrAeA==" saltValue="xNhxml91lzycLaY9qLCXHA==" spinCount="100000" sheet="1" formatCells="0" formatColumns="0" formatRows="0"/>
  <mergeCells count="8">
    <mergeCell ref="B89:H89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EAEPE_COG</vt:lpstr>
      <vt:lpstr>EAEPE_COG!Área_de_impresión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dcterms:created xsi:type="dcterms:W3CDTF">2019-12-04T16:22:52Z</dcterms:created>
  <dcterms:modified xsi:type="dcterms:W3CDTF">2025-07-22T16:52:41Z</dcterms:modified>
</cp:coreProperties>
</file>